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831"/>
  <workbookPr/>
  <mc:AlternateContent xmlns:mc="http://schemas.openxmlformats.org/markup-compatibility/2006">
    <mc:Choice Requires="x15">
      <x15ac:absPath xmlns:x15ac="http://schemas.microsoft.com/office/spreadsheetml/2010/11/ac" url="C:\Users\Marion Barra\Desktop\COLMED\contabilidad\"/>
    </mc:Choice>
  </mc:AlternateContent>
  <xr:revisionPtr revIDLastSave="0" documentId="8_{647A8628-79BA-4A68-92C6-275CCB30FB43}" xr6:coauthVersionLast="47" xr6:coauthVersionMax="47" xr10:uidLastSave="{00000000-0000-0000-0000-000000000000}"/>
  <bookViews>
    <workbookView xWindow="-110" yWindow="-110" windowWidth="19420" windowHeight="11620" xr2:uid="{00000000-000D-0000-FFFF-FFFF00000000}"/>
  </bookViews>
  <sheets>
    <sheet name="valores instalaciones DEPORTIVA" sheetId="1" r:id="rId1"/>
    <sheet name="VALORES PICNIC 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32" i="2" l="1"/>
  <c r="G32" i="2"/>
  <c r="F32" i="2"/>
  <c r="I32" i="2" s="1"/>
  <c r="G31" i="2"/>
  <c r="J31" i="2" s="1"/>
  <c r="F31" i="2"/>
  <c r="I31" i="2" s="1"/>
  <c r="F4" i="2"/>
  <c r="F20" i="2"/>
  <c r="I26" i="2"/>
  <c r="G26" i="2"/>
  <c r="J26" i="2" s="1"/>
  <c r="F26" i="2"/>
  <c r="J25" i="2"/>
  <c r="G25" i="2"/>
  <c r="F25" i="2"/>
  <c r="I25" i="2" s="1"/>
  <c r="I16" i="2"/>
  <c r="G16" i="2"/>
  <c r="J16" i="2" s="1"/>
  <c r="F16" i="2"/>
  <c r="G15" i="2"/>
  <c r="J15" i="2" s="1"/>
  <c r="F15" i="2"/>
  <c r="I15" i="2" s="1"/>
  <c r="I10" i="2"/>
  <c r="J10" i="2"/>
  <c r="J9" i="2"/>
  <c r="I9" i="2"/>
  <c r="G9" i="2"/>
  <c r="G10" i="2"/>
  <c r="F10" i="2"/>
  <c r="F9" i="2"/>
  <c r="I79" i="1"/>
  <c r="J80" i="1"/>
  <c r="I80" i="1"/>
  <c r="J79" i="1"/>
  <c r="J77" i="1"/>
  <c r="I77" i="1"/>
  <c r="J76" i="1"/>
  <c r="I76" i="1"/>
  <c r="J74" i="1"/>
  <c r="I74" i="1"/>
  <c r="J73" i="1"/>
  <c r="I73" i="1"/>
  <c r="I59" i="1"/>
  <c r="J59" i="1"/>
  <c r="I60" i="1"/>
  <c r="J58" i="1"/>
  <c r="I58" i="1"/>
  <c r="G60" i="1"/>
  <c r="J60" i="1" s="1"/>
  <c r="J35" i="1"/>
  <c r="J36" i="1"/>
  <c r="J37" i="1"/>
  <c r="J38" i="1"/>
  <c r="J39" i="1"/>
  <c r="J40" i="1"/>
  <c r="J41" i="1"/>
  <c r="I36" i="1"/>
  <c r="I37" i="1"/>
  <c r="I38" i="1"/>
  <c r="I39" i="1"/>
  <c r="I40" i="1"/>
  <c r="I41" i="1"/>
  <c r="I35" i="1"/>
  <c r="J14" i="1"/>
  <c r="J15" i="1"/>
  <c r="J16" i="1"/>
  <c r="J17" i="1"/>
  <c r="J18" i="1"/>
  <c r="I15" i="1"/>
  <c r="I16" i="1"/>
  <c r="I17" i="1"/>
  <c r="I18" i="1"/>
  <c r="I14" i="1"/>
</calcChain>
</file>

<file path=xl/sharedStrings.xml><?xml version="1.0" encoding="utf-8"?>
<sst xmlns="http://schemas.openxmlformats.org/spreadsheetml/2006/main" count="160" uniqueCount="88">
  <si>
    <t>PISCINA TEMPERADA</t>
  </si>
  <si>
    <t>Valores Anuales</t>
  </si>
  <si>
    <t>Cuota Rama Socio (menor 65 años)</t>
  </si>
  <si>
    <t>Cuota Rama Socio (mayor 65 años)</t>
  </si>
  <si>
    <t>Socio: + 1 Carga</t>
  </si>
  <si>
    <t xml:space="preserve">                2 Cargas</t>
  </si>
  <si>
    <t xml:space="preserve">                3 Cargas</t>
  </si>
  <si>
    <t xml:space="preserve">                4 Cargas</t>
  </si>
  <si>
    <t xml:space="preserve">                5 o + Cargas</t>
  </si>
  <si>
    <t>Valor por Persona</t>
  </si>
  <si>
    <t xml:space="preserve"> Valores uso</t>
  </si>
  <si>
    <t>Martes a Viernes</t>
  </si>
  <si>
    <t>Sab, Dgo y Fest.</t>
  </si>
  <si>
    <t>Socio Rama</t>
  </si>
  <si>
    <t>Niño menor 12 años</t>
  </si>
  <si>
    <t>Socio (Incluye Jacuzzi)</t>
  </si>
  <si>
    <t>Socio mayores de 65 años (Incluye Jacuzzi)</t>
  </si>
  <si>
    <t>Invitados con Socio (Incluye Jacuzzi)</t>
  </si>
  <si>
    <t>Jacuzzi</t>
  </si>
  <si>
    <t>Socio</t>
  </si>
  <si>
    <t>Invitado</t>
  </si>
  <si>
    <t>Mensual</t>
  </si>
  <si>
    <t>Trimestral</t>
  </si>
  <si>
    <t>Anual</t>
  </si>
  <si>
    <t>GOLF</t>
  </si>
  <si>
    <t>Membresia Federado y convenio</t>
  </si>
  <si>
    <t>Membresia Externo</t>
  </si>
  <si>
    <t>Valor por Persona (Green Fee)</t>
  </si>
  <si>
    <t>Socio,Beneficiario y Federado</t>
  </si>
  <si>
    <t>TENIS</t>
  </si>
  <si>
    <t>Cuota Rama Socio (mayor 80 años)</t>
  </si>
  <si>
    <t>Liberado de Pago</t>
  </si>
  <si>
    <t>Horario Baja</t>
  </si>
  <si>
    <t>Horario Alta</t>
  </si>
  <si>
    <t>Socio Rama Y Socio Mayor 80 años</t>
  </si>
  <si>
    <t>Socio y Beneficiario</t>
  </si>
  <si>
    <t>socio y/o conyuge mayores de 65 años</t>
  </si>
  <si>
    <t>Invitados</t>
  </si>
  <si>
    <t xml:space="preserve">Horarios: </t>
  </si>
  <si>
    <t>Horarios Baja: martes a Jueves de 8:00 17:00 hs - Viernes de 8:00 a 14:00 hs.</t>
  </si>
  <si>
    <t>sabado, domingo y festivo de 8:00 a 9:00 hs y de 14:00 a 20:00 hs.</t>
  </si>
  <si>
    <t>Horarios Alta: martes a Jueves de 17:00 a 20:00hs - Viernes de 14:00 a 20:00hs -</t>
  </si>
  <si>
    <t>sabado, domingo y festivo de 9:00 a 14:00 hs.</t>
  </si>
  <si>
    <t>FUTBOL</t>
  </si>
  <si>
    <t>Valores</t>
  </si>
  <si>
    <t>Cancha Futbolito Convenio:</t>
  </si>
  <si>
    <t>Cancha Futbolito (media cancha):</t>
  </si>
  <si>
    <t xml:space="preserve">  - Socio</t>
  </si>
  <si>
    <t xml:space="preserve">  - Externo</t>
  </si>
  <si>
    <t>Multicancha:</t>
  </si>
  <si>
    <t>Futbol 11 por equipo (Liga Fútbol Domingos)</t>
  </si>
  <si>
    <t>PIC-NIC / PISCINA ABIERTA</t>
  </si>
  <si>
    <t>Socio  $30.000 (TV) no paga (TI) - solo x invitados</t>
  </si>
  <si>
    <r>
      <t xml:space="preserve">Colegiado </t>
    </r>
    <r>
      <rPr>
        <b/>
        <u/>
        <sz val="12"/>
        <rFont val="Calibri"/>
        <family val="2"/>
        <scheme val="minor"/>
      </rPr>
      <t xml:space="preserve">1 </t>
    </r>
    <r>
      <rPr>
        <b/>
        <sz val="12"/>
        <rFont val="Calibri"/>
        <family val="2"/>
        <scheme val="minor"/>
      </rPr>
      <t xml:space="preserve">arriendo al </t>
    </r>
    <r>
      <rPr>
        <b/>
        <u/>
        <sz val="12"/>
        <rFont val="Calibri"/>
        <family val="2"/>
        <scheme val="minor"/>
      </rPr>
      <t>valor socio</t>
    </r>
    <r>
      <rPr>
        <b/>
        <sz val="12"/>
        <rFont val="Calibri"/>
        <family val="2"/>
        <scheme val="minor"/>
      </rPr>
      <t xml:space="preserve"> por año y reservas </t>
    </r>
    <r>
      <rPr>
        <b/>
        <u/>
        <sz val="12"/>
        <rFont val="Calibri"/>
        <family val="2"/>
        <scheme val="minor"/>
      </rPr>
      <t>restantes valor externo</t>
    </r>
    <r>
      <rPr>
        <b/>
        <sz val="12"/>
        <rFont val="Calibri"/>
        <family val="2"/>
        <scheme val="minor"/>
      </rPr>
      <t>. Invitados pagan.</t>
    </r>
  </si>
  <si>
    <t>Externo D° Uso : $ 110.000 sdo,dom y fest.</t>
  </si>
  <si>
    <t>Valor x Invitado</t>
  </si>
  <si>
    <t xml:space="preserve">                ($90.000 martes a viernes)</t>
  </si>
  <si>
    <t>OTOÑO/INVIERNO</t>
  </si>
  <si>
    <t>MARTES A VIERNES</t>
  </si>
  <si>
    <t>Sábado, Domingo, Festivos</t>
  </si>
  <si>
    <t>x Adulto</t>
  </si>
  <si>
    <t>x Niño (hasta 12 años)</t>
  </si>
  <si>
    <t>(*) En cumpleaños de socios; 1 adulto no paga. Solo paga el niño u otro acompañante.</t>
  </si>
  <si>
    <t>PRIMAVERA/VERANO</t>
  </si>
  <si>
    <t>Externo D° Uso : $ 160.000 sdo,dom y fest.</t>
  </si>
  <si>
    <t xml:space="preserve">                ($110.000 martes a viernes)</t>
  </si>
  <si>
    <t>PERGOLA</t>
  </si>
  <si>
    <t>Socio  $50.000 (TV) no paga (TI) - solo x invitados</t>
  </si>
  <si>
    <t>Externo D° Uso : $ 150.000 sdo,dom y fest.</t>
  </si>
  <si>
    <t xml:space="preserve">              ($ 100.000 martes a viernes)</t>
  </si>
  <si>
    <t>Externo D° Uso : $ 200.000 sdo,dom y fest.</t>
  </si>
  <si>
    <t xml:space="preserve">              ($ 150.000 martes a viernes)</t>
  </si>
  <si>
    <t>CARPA EVENTOS</t>
  </si>
  <si>
    <t>Socio No paga Derecho de uso - solo x invitados</t>
  </si>
  <si>
    <t>Externo D° Uso : $ 224.000 Vier,sab,dgo y festivo</t>
  </si>
  <si>
    <t xml:space="preserve">              ($ 154.000 martes a Jueves)</t>
  </si>
  <si>
    <t xml:space="preserve"> Invierno</t>
  </si>
  <si>
    <t>MARTES A JUEVES</t>
  </si>
  <si>
    <t>Viernes, Sábado, Domingo, Festivos</t>
  </si>
  <si>
    <t>1, Adultos</t>
  </si>
  <si>
    <t>2, Niño hasta 12 años</t>
  </si>
  <si>
    <t xml:space="preserve">  Verano</t>
  </si>
  <si>
    <t>2, Niño  hasta 12 años</t>
  </si>
  <si>
    <t>sin cambios, se considera como una cuota extraordinaria por rama.</t>
  </si>
  <si>
    <t>valores con IVA</t>
  </si>
  <si>
    <t xml:space="preserve">Dif. </t>
  </si>
  <si>
    <t>la idea es pasarlos a socio Rama (cuotas extraordinarias)</t>
  </si>
  <si>
    <t>Cancha Futbol en UF 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</si>
</sst>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;&quot;$&quot;\-#,##0"/>
    <numFmt numFmtId="41" formatCode="_ * #,##0_ ;_ * \-#,##0_ ;_ * &quot;-&quot;_ ;_ @_ "/>
    <numFmt numFmtId="44" formatCode="_ &quot;$&quot;* #,##0.00_ ;_ &quot;$&quot;* \-#,##0.00_ ;_ &quot;$&quot;* &quot;-&quot;??_ ;_ @_ "/>
    <numFmt numFmtId="164" formatCode="#,##0_ ;\-#,##0\ "/>
    <numFmt numFmtId="165" formatCode="_-&quot;$&quot;\ * #,##0_-;\-&quot;$&quot;\ * #,##0_-;_-&quot;$&quot;\ * &quot;-&quot;??_-;_-@_-"/>
    <numFmt numFmtId="166" formatCode="_ * #,##0.0_ ;_ * \-#,##0.0_ ;_ * &quot;-&quot;_ ;_ @_ "/>
    <numFmt numFmtId="167" formatCode="_ * #,##0.00_ ;_ * \-#,##0.00_ ;_ * &quot;-&quot;_ ;_ @_ 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u/>
      <sz val="12"/>
      <name val="Calibri"/>
      <family val="2"/>
      <scheme val="minor"/>
    </font>
    <font>
      <b/>
      <sz val="12"/>
      <name val="Calibri"/>
      <family val="2"/>
    </font>
    <font>
      <b/>
      <sz val="11"/>
      <name val="Calibri"/>
      <family val="2"/>
      <scheme val="minor"/>
    </font>
    <font>
      <b/>
      <sz val="10"/>
      <name val="Calibri"/>
      <family val="2"/>
    </font>
    <font>
      <b/>
      <sz val="14"/>
      <name val="Calibri"/>
      <family val="2"/>
      <scheme val="minor"/>
    </font>
    <font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45">
    <border>
      <left/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41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41" fontId="1" fillId="0" borderId="0" applyFont="0" applyFill="0" applyBorder="0" applyAlignment="0" applyProtection="0"/>
  </cellStyleXfs>
  <cellXfs count="157">
    <xf numFmtId="0" fontId="0" fillId="0" borderId="0" xfId="0"/>
    <xf numFmtId="0" fontId="2" fillId="0" borderId="0" xfId="0" applyFont="1"/>
    <xf numFmtId="0" fontId="3" fillId="2" borderId="1" xfId="0" applyFont="1" applyFill="1" applyBorder="1" applyAlignment="1">
      <alignment horizontal="center"/>
    </xf>
    <xf numFmtId="0" fontId="4" fillId="2" borderId="3" xfId="0" applyFont="1" applyFill="1" applyBorder="1"/>
    <xf numFmtId="41" fontId="4" fillId="3" borderId="3" xfId="1" applyFont="1" applyFill="1" applyBorder="1" applyAlignment="1">
      <alignment horizontal="right"/>
    </xf>
    <xf numFmtId="0" fontId="4" fillId="2" borderId="4" xfId="0" applyFont="1" applyFill="1" applyBorder="1"/>
    <xf numFmtId="41" fontId="4" fillId="3" borderId="4" xfId="1" applyFont="1" applyFill="1" applyBorder="1" applyAlignment="1">
      <alignment horizontal="right"/>
    </xf>
    <xf numFmtId="0" fontId="4" fillId="0" borderId="0" xfId="0" applyFont="1"/>
    <xf numFmtId="41" fontId="4" fillId="0" borderId="0" xfId="1" applyFont="1" applyFill="1" applyBorder="1" applyAlignment="1">
      <alignment horizontal="right"/>
    </xf>
    <xf numFmtId="0" fontId="4" fillId="2" borderId="6" xfId="0" applyFont="1" applyFill="1" applyBorder="1" applyAlignment="1">
      <alignment horizontal="center"/>
    </xf>
    <xf numFmtId="0" fontId="4" fillId="2" borderId="13" xfId="0" applyFont="1" applyFill="1" applyBorder="1" applyAlignment="1">
      <alignment horizontal="center"/>
    </xf>
    <xf numFmtId="0" fontId="4" fillId="3" borderId="4" xfId="0" applyFont="1" applyFill="1" applyBorder="1" applyAlignment="1">
      <alignment horizontal="center"/>
    </xf>
    <xf numFmtId="0" fontId="4" fillId="3" borderId="12" xfId="0" applyFont="1" applyFill="1" applyBorder="1" applyAlignment="1">
      <alignment horizontal="right"/>
    </xf>
    <xf numFmtId="0" fontId="4" fillId="2" borderId="13" xfId="0" applyFont="1" applyFill="1" applyBorder="1"/>
    <xf numFmtId="41" fontId="2" fillId="3" borderId="4" xfId="1" applyFont="1" applyFill="1" applyBorder="1"/>
    <xf numFmtId="41" fontId="2" fillId="3" borderId="12" xfId="1" applyFont="1" applyFill="1" applyBorder="1" applyAlignment="1">
      <alignment horizontal="right"/>
    </xf>
    <xf numFmtId="41" fontId="4" fillId="3" borderId="4" xfId="1" applyFont="1" applyFill="1" applyBorder="1"/>
    <xf numFmtId="41" fontId="4" fillId="3" borderId="12" xfId="1" applyFont="1" applyFill="1" applyBorder="1" applyAlignment="1">
      <alignment horizontal="right"/>
    </xf>
    <xf numFmtId="0" fontId="4" fillId="2" borderId="14" xfId="0" applyFont="1" applyFill="1" applyBorder="1"/>
    <xf numFmtId="41" fontId="4" fillId="3" borderId="15" xfId="1" applyFont="1" applyFill="1" applyBorder="1"/>
    <xf numFmtId="41" fontId="4" fillId="3" borderId="16" xfId="1" applyFont="1" applyFill="1" applyBorder="1" applyAlignment="1">
      <alignment horizontal="right"/>
    </xf>
    <xf numFmtId="0" fontId="4" fillId="0" borderId="3" xfId="0" applyFont="1" applyBorder="1"/>
    <xf numFmtId="41" fontId="4" fillId="0" borderId="3" xfId="1" applyFont="1" applyFill="1" applyBorder="1"/>
    <xf numFmtId="41" fontId="4" fillId="0" borderId="3" xfId="1" applyFont="1" applyFill="1" applyBorder="1" applyAlignment="1">
      <alignment horizontal="right"/>
    </xf>
    <xf numFmtId="0" fontId="4" fillId="0" borderId="5" xfId="0" applyFont="1" applyBorder="1"/>
    <xf numFmtId="41" fontId="4" fillId="0" borderId="5" xfId="1" applyFont="1" applyFill="1" applyBorder="1"/>
    <xf numFmtId="41" fontId="4" fillId="0" borderId="5" xfId="1" applyFont="1" applyFill="1" applyBorder="1" applyAlignment="1">
      <alignment horizontal="right"/>
    </xf>
    <xf numFmtId="0" fontId="2" fillId="2" borderId="30" xfId="0" applyFont="1" applyFill="1" applyBorder="1"/>
    <xf numFmtId="0" fontId="4" fillId="2" borderId="31" xfId="0" applyFont="1" applyFill="1" applyBorder="1" applyAlignment="1">
      <alignment horizontal="center"/>
    </xf>
    <xf numFmtId="41" fontId="4" fillId="2" borderId="32" xfId="1" applyFont="1" applyFill="1" applyBorder="1" applyAlignment="1">
      <alignment horizontal="right"/>
    </xf>
    <xf numFmtId="41" fontId="2" fillId="0" borderId="0" xfId="1" applyFont="1" applyAlignment="1">
      <alignment horizontal="right"/>
    </xf>
    <xf numFmtId="0" fontId="3" fillId="2" borderId="8" xfId="0" applyFont="1" applyFill="1" applyBorder="1" applyAlignment="1">
      <alignment horizontal="center"/>
    </xf>
    <xf numFmtId="41" fontId="4" fillId="3" borderId="11" xfId="1" applyFont="1" applyFill="1" applyBorder="1" applyAlignment="1">
      <alignment horizontal="right"/>
    </xf>
    <xf numFmtId="0" fontId="3" fillId="2" borderId="9" xfId="0" applyFont="1" applyFill="1" applyBorder="1" applyAlignment="1">
      <alignment horizontal="center"/>
    </xf>
    <xf numFmtId="0" fontId="4" fillId="2" borderId="4" xfId="0" applyFont="1" applyFill="1" applyBorder="1" applyAlignment="1">
      <alignment horizontal="center"/>
    </xf>
    <xf numFmtId="41" fontId="2" fillId="3" borderId="18" xfId="1" applyFont="1" applyFill="1" applyBorder="1"/>
    <xf numFmtId="41" fontId="4" fillId="3" borderId="18" xfId="1" applyFont="1" applyFill="1" applyBorder="1"/>
    <xf numFmtId="41" fontId="4" fillId="3" borderId="20" xfId="1" applyFont="1" applyFill="1" applyBorder="1" applyAlignment="1">
      <alignment horizontal="right"/>
    </xf>
    <xf numFmtId="0" fontId="4" fillId="4" borderId="0" xfId="0" applyFont="1" applyFill="1" applyAlignment="1">
      <alignment horizontal="center"/>
    </xf>
    <xf numFmtId="0" fontId="4" fillId="4" borderId="0" xfId="0" applyFont="1" applyFill="1" applyAlignment="1">
      <alignment horizontal="right"/>
    </xf>
    <xf numFmtId="0" fontId="4" fillId="3" borderId="12" xfId="0" applyFont="1" applyFill="1" applyBorder="1" applyAlignment="1">
      <alignment horizontal="center"/>
    </xf>
    <xf numFmtId="0" fontId="4" fillId="4" borderId="0" xfId="0" applyFont="1" applyFill="1"/>
    <xf numFmtId="41" fontId="4" fillId="4" borderId="0" xfId="1" applyFont="1" applyFill="1" applyBorder="1"/>
    <xf numFmtId="41" fontId="4" fillId="4" borderId="0" xfId="1" applyFont="1" applyFill="1" applyBorder="1" applyAlignment="1">
      <alignment horizontal="right"/>
    </xf>
    <xf numFmtId="0" fontId="4" fillId="0" borderId="33" xfId="0" applyFont="1" applyBorder="1"/>
    <xf numFmtId="41" fontId="4" fillId="0" borderId="17" xfId="1" applyFont="1" applyFill="1" applyBorder="1" applyAlignment="1">
      <alignment horizontal="right"/>
    </xf>
    <xf numFmtId="0" fontId="4" fillId="2" borderId="34" xfId="0" applyFont="1" applyFill="1" applyBorder="1"/>
    <xf numFmtId="0" fontId="4" fillId="2" borderId="15" xfId="0" applyFont="1" applyFill="1" applyBorder="1"/>
    <xf numFmtId="41" fontId="4" fillId="3" borderId="36" xfId="1" applyFont="1" applyFill="1" applyBorder="1"/>
    <xf numFmtId="0" fontId="4" fillId="2" borderId="34" xfId="0" applyFont="1" applyFill="1" applyBorder="1" applyAlignment="1">
      <alignment horizontal="center"/>
    </xf>
    <xf numFmtId="0" fontId="4" fillId="3" borderId="27" xfId="0" applyFont="1" applyFill="1" applyBorder="1" applyAlignment="1">
      <alignment horizontal="center"/>
    </xf>
    <xf numFmtId="0" fontId="4" fillId="3" borderId="11" xfId="0" applyFont="1" applyFill="1" applyBorder="1" applyAlignment="1">
      <alignment horizontal="right"/>
    </xf>
    <xf numFmtId="0" fontId="4" fillId="2" borderId="37" xfId="0" applyFont="1" applyFill="1" applyBorder="1" applyAlignment="1">
      <alignment horizontal="center"/>
    </xf>
    <xf numFmtId="0" fontId="4" fillId="3" borderId="3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41" fontId="4" fillId="3" borderId="5" xfId="1" applyFont="1" applyFill="1" applyBorder="1"/>
    <xf numFmtId="0" fontId="5" fillId="0" borderId="0" xfId="0" applyFont="1"/>
    <xf numFmtId="0" fontId="6" fillId="0" borderId="0" xfId="0" applyFont="1"/>
    <xf numFmtId="41" fontId="6" fillId="0" borderId="0" xfId="1" applyFont="1"/>
    <xf numFmtId="0" fontId="7" fillId="2" borderId="39" xfId="0" applyFont="1" applyFill="1" applyBorder="1" applyAlignment="1">
      <alignment horizontal="center"/>
    </xf>
    <xf numFmtId="0" fontId="7" fillId="2" borderId="40" xfId="0" applyFont="1" applyFill="1" applyBorder="1" applyAlignment="1">
      <alignment horizontal="center"/>
    </xf>
    <xf numFmtId="165" fontId="9" fillId="6" borderId="4" xfId="2" applyNumberFormat="1" applyFont="1" applyFill="1" applyBorder="1" applyAlignment="1">
      <alignment horizontal="center" vertical="center"/>
    </xf>
    <xf numFmtId="0" fontId="9" fillId="7" borderId="4" xfId="0" applyFont="1" applyFill="1" applyBorder="1" applyAlignment="1">
      <alignment horizontal="center" vertical="center" wrapText="1"/>
    </xf>
    <xf numFmtId="41" fontId="9" fillId="7" borderId="4" xfId="1" applyFont="1" applyFill="1" applyBorder="1" applyAlignment="1">
      <alignment horizontal="center" vertical="center" wrapText="1"/>
    </xf>
    <xf numFmtId="165" fontId="9" fillId="6" borderId="4" xfId="2" applyNumberFormat="1" applyFont="1" applyFill="1" applyBorder="1" applyAlignment="1">
      <alignment vertical="center"/>
    </xf>
    <xf numFmtId="5" fontId="9" fillId="7" borderId="4" xfId="2" applyNumberFormat="1" applyFont="1" applyFill="1" applyBorder="1" applyAlignment="1">
      <alignment horizontal="center" vertical="center"/>
    </xf>
    <xf numFmtId="41" fontId="9" fillId="7" borderId="4" xfId="1" applyFont="1" applyFill="1" applyBorder="1" applyAlignment="1">
      <alignment horizontal="center" vertical="center"/>
    </xf>
    <xf numFmtId="41" fontId="9" fillId="4" borderId="4" xfId="1" applyFont="1" applyFill="1" applyBorder="1" applyAlignment="1">
      <alignment horizontal="center" vertical="center"/>
    </xf>
    <xf numFmtId="165" fontId="9" fillId="0" borderId="0" xfId="2" applyNumberFormat="1" applyFont="1" applyFill="1" applyBorder="1" applyAlignment="1">
      <alignment vertical="center"/>
    </xf>
    <xf numFmtId="5" fontId="9" fillId="0" borderId="0" xfId="2" applyNumberFormat="1" applyFont="1" applyFill="1" applyBorder="1" applyAlignment="1">
      <alignment horizontal="center" vertical="center"/>
    </xf>
    <xf numFmtId="41" fontId="9" fillId="0" borderId="0" xfId="1" applyFont="1" applyFill="1" applyBorder="1" applyAlignment="1">
      <alignment horizontal="center" vertical="center"/>
    </xf>
    <xf numFmtId="0" fontId="7" fillId="2" borderId="41" xfId="0" applyFont="1" applyFill="1" applyBorder="1" applyAlignment="1">
      <alignment horizontal="center"/>
    </xf>
    <xf numFmtId="165" fontId="11" fillId="2" borderId="43" xfId="3" applyNumberFormat="1" applyFont="1" applyFill="1" applyBorder="1" applyAlignment="1">
      <alignment horizontal="center" vertical="center"/>
    </xf>
    <xf numFmtId="165" fontId="11" fillId="2" borderId="13" xfId="3" applyNumberFormat="1" applyFont="1" applyFill="1" applyBorder="1" applyAlignment="1">
      <alignment vertical="center"/>
    </xf>
    <xf numFmtId="165" fontId="11" fillId="2" borderId="42" xfId="3" applyNumberFormat="1" applyFont="1" applyFill="1" applyBorder="1" applyAlignment="1">
      <alignment horizontal="center" vertical="center"/>
    </xf>
    <xf numFmtId="165" fontId="11" fillId="2" borderId="14" xfId="3" applyNumberFormat="1" applyFont="1" applyFill="1" applyBorder="1" applyAlignment="1">
      <alignment vertical="center"/>
    </xf>
    <xf numFmtId="0" fontId="10" fillId="2" borderId="39" xfId="0" applyFont="1" applyFill="1" applyBorder="1" applyAlignment="1">
      <alignment horizontal="center"/>
    </xf>
    <xf numFmtId="0" fontId="10" fillId="2" borderId="41" xfId="0" applyFont="1" applyFill="1" applyBorder="1" applyAlignment="1">
      <alignment horizontal="center"/>
    </xf>
    <xf numFmtId="0" fontId="11" fillId="7" borderId="3" xfId="0" applyFont="1" applyFill="1" applyBorder="1" applyAlignment="1">
      <alignment horizontal="center" vertical="center" wrapText="1"/>
    </xf>
    <xf numFmtId="5" fontId="9" fillId="7" borderId="4" xfId="3" applyNumberFormat="1" applyFont="1" applyFill="1" applyBorder="1" applyAlignment="1">
      <alignment horizontal="center" vertical="center"/>
    </xf>
    <xf numFmtId="41" fontId="0" fillId="0" borderId="0" xfId="4" applyFont="1"/>
    <xf numFmtId="41" fontId="9" fillId="7" borderId="4" xfId="4" applyFont="1" applyFill="1" applyBorder="1" applyAlignment="1">
      <alignment horizontal="center" vertical="center"/>
    </xf>
    <xf numFmtId="41" fontId="11" fillId="7" borderId="44" xfId="4" applyFont="1" applyFill="1" applyBorder="1" applyAlignment="1">
      <alignment horizontal="center" vertical="center" wrapText="1"/>
    </xf>
    <xf numFmtId="41" fontId="9" fillId="4" borderId="28" xfId="4" applyFont="1" applyFill="1" applyBorder="1" applyAlignment="1">
      <alignment horizontal="center" vertical="center"/>
    </xf>
    <xf numFmtId="0" fontId="2" fillId="0" borderId="0" xfId="0" applyFont="1" applyAlignment="1">
      <alignment horizontal="center"/>
    </xf>
    <xf numFmtId="41" fontId="2" fillId="0" borderId="4" xfId="0" applyNumberFormat="1" applyFont="1" applyBorder="1"/>
    <xf numFmtId="41" fontId="2" fillId="0" borderId="4" xfId="1" applyFont="1" applyBorder="1"/>
    <xf numFmtId="41" fontId="2" fillId="0" borderId="0" xfId="1" applyFont="1"/>
    <xf numFmtId="166" fontId="4" fillId="3" borderId="4" xfId="1" applyNumberFormat="1" applyFont="1" applyFill="1" applyBorder="1" applyAlignment="1">
      <alignment horizontal="right"/>
    </xf>
    <xf numFmtId="167" fontId="2" fillId="0" borderId="4" xfId="1" applyNumberFormat="1" applyFont="1" applyBorder="1"/>
    <xf numFmtId="166" fontId="4" fillId="3" borderId="4" xfId="1" applyNumberFormat="1" applyFont="1" applyFill="1" applyBorder="1"/>
    <xf numFmtId="167" fontId="2" fillId="0" borderId="0" xfId="1" applyNumberFormat="1" applyFont="1"/>
    <xf numFmtId="41" fontId="5" fillId="0" borderId="0" xfId="1" applyFont="1"/>
    <xf numFmtId="41" fontId="5" fillId="0" borderId="4" xfId="1" applyFont="1" applyBorder="1"/>
    <xf numFmtId="0" fontId="13" fillId="0" borderId="0" xfId="0" applyFont="1" applyAlignment="1">
      <alignment horizontal="center"/>
    </xf>
    <xf numFmtId="0" fontId="13" fillId="0" borderId="0" xfId="0" applyFont="1"/>
    <xf numFmtId="0" fontId="2" fillId="0" borderId="0" xfId="0" applyFont="1" applyAlignment="1">
      <alignment horizontal="center"/>
    </xf>
    <xf numFmtId="0" fontId="4" fillId="2" borderId="6" xfId="0" applyFont="1" applyFill="1" applyBorder="1" applyAlignment="1">
      <alignment horizontal="center"/>
    </xf>
    <xf numFmtId="0" fontId="4" fillId="2" borderId="7" xfId="0" applyFont="1" applyFill="1" applyBorder="1" applyAlignment="1">
      <alignment horizontal="center"/>
    </xf>
    <xf numFmtId="164" fontId="4" fillId="3" borderId="28" xfId="1" applyNumberFormat="1" applyFont="1" applyFill="1" applyBorder="1" applyAlignment="1">
      <alignment horizontal="center" vertical="center" wrapText="1"/>
    </xf>
    <xf numFmtId="164" fontId="4" fillId="3" borderId="18" xfId="1" applyNumberFormat="1" applyFont="1" applyFill="1" applyBorder="1" applyAlignment="1">
      <alignment horizontal="center" vertical="center" wrapText="1"/>
    </xf>
    <xf numFmtId="0" fontId="3" fillId="2" borderId="21" xfId="0" applyFont="1" applyFill="1" applyBorder="1" applyAlignment="1">
      <alignment horizontal="center"/>
    </xf>
    <xf numFmtId="0" fontId="3" fillId="2" borderId="22" xfId="0" applyFont="1" applyFill="1" applyBorder="1" applyAlignment="1">
      <alignment horizontal="center"/>
    </xf>
    <xf numFmtId="0" fontId="3" fillId="2" borderId="19" xfId="0" applyFont="1" applyFill="1" applyBorder="1" applyAlignment="1">
      <alignment horizontal="center"/>
    </xf>
    <xf numFmtId="0" fontId="4" fillId="2" borderId="23" xfId="0" applyFont="1" applyFill="1" applyBorder="1" applyAlignment="1">
      <alignment horizontal="center"/>
    </xf>
    <xf numFmtId="0" fontId="4" fillId="2" borderId="0" xfId="0" applyFont="1" applyFill="1" applyAlignment="1">
      <alignment horizontal="center"/>
    </xf>
    <xf numFmtId="0" fontId="4" fillId="2" borderId="24" xfId="0" applyFont="1" applyFill="1" applyBorder="1" applyAlignment="1">
      <alignment horizontal="center"/>
    </xf>
    <xf numFmtId="0" fontId="4" fillId="2" borderId="25" xfId="0" applyFont="1" applyFill="1" applyBorder="1" applyAlignment="1">
      <alignment horizontal="center"/>
    </xf>
    <xf numFmtId="0" fontId="4" fillId="2" borderId="26" xfId="0" applyFont="1" applyFill="1" applyBorder="1" applyAlignment="1">
      <alignment horizontal="center"/>
    </xf>
    <xf numFmtId="0" fontId="4" fillId="2" borderId="27" xfId="0" applyFont="1" applyFill="1" applyBorder="1" applyAlignment="1">
      <alignment horizontal="center"/>
    </xf>
    <xf numFmtId="0" fontId="3" fillId="2" borderId="9" xfId="0" applyFont="1" applyFill="1" applyBorder="1" applyAlignment="1">
      <alignment horizontal="center"/>
    </xf>
    <xf numFmtId="0" fontId="3" fillId="2" borderId="10" xfId="0" applyFont="1" applyFill="1" applyBorder="1" applyAlignment="1">
      <alignment horizontal="center"/>
    </xf>
    <xf numFmtId="0" fontId="3" fillId="2" borderId="1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center"/>
    </xf>
    <xf numFmtId="0" fontId="4" fillId="2" borderId="9" xfId="0" applyFont="1" applyFill="1" applyBorder="1" applyAlignment="1">
      <alignment horizontal="center"/>
    </xf>
    <xf numFmtId="0" fontId="4" fillId="2" borderId="10" xfId="0" applyFont="1" applyFill="1" applyBorder="1" applyAlignment="1">
      <alignment horizontal="center"/>
    </xf>
    <xf numFmtId="0" fontId="4" fillId="2" borderId="38" xfId="0" applyFont="1" applyFill="1" applyBorder="1" applyAlignment="1">
      <alignment horizontal="center"/>
    </xf>
    <xf numFmtId="0" fontId="3" fillId="2" borderId="33" xfId="0" applyFont="1" applyFill="1" applyBorder="1" applyAlignment="1">
      <alignment horizontal="center"/>
    </xf>
    <xf numFmtId="0" fontId="3" fillId="2" borderId="0" xfId="0" applyFont="1" applyFill="1" applyAlignment="1">
      <alignment horizontal="center"/>
    </xf>
    <xf numFmtId="0" fontId="3" fillId="2" borderId="17" xfId="0" applyFont="1" applyFill="1" applyBorder="1" applyAlignment="1">
      <alignment horizontal="center"/>
    </xf>
    <xf numFmtId="0" fontId="4" fillId="2" borderId="33" xfId="0" applyFont="1" applyFill="1" applyBorder="1" applyAlignment="1">
      <alignment horizontal="center"/>
    </xf>
    <xf numFmtId="0" fontId="4" fillId="2" borderId="17" xfId="0" applyFont="1" applyFill="1" applyBorder="1" applyAlignment="1">
      <alignment horizontal="center"/>
    </xf>
    <xf numFmtId="0" fontId="4" fillId="2" borderId="1" xfId="0" applyFont="1" applyFill="1" applyBorder="1" applyAlignment="1">
      <alignment horizontal="center"/>
    </xf>
    <xf numFmtId="0" fontId="4" fillId="2" borderId="35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center"/>
    </xf>
    <xf numFmtId="0" fontId="13" fillId="0" borderId="0" xfId="0" applyFont="1" applyAlignment="1">
      <alignment horizontal="center"/>
    </xf>
    <xf numFmtId="165" fontId="9" fillId="6" borderId="28" xfId="2" applyNumberFormat="1" applyFont="1" applyFill="1" applyBorder="1" applyAlignment="1">
      <alignment horizontal="left" vertical="center"/>
    </xf>
    <xf numFmtId="165" fontId="9" fillId="6" borderId="18" xfId="2" applyNumberFormat="1" applyFont="1" applyFill="1" applyBorder="1" applyAlignment="1">
      <alignment horizontal="left" vertical="center"/>
    </xf>
    <xf numFmtId="0" fontId="7" fillId="2" borderId="6" xfId="0" applyFont="1" applyFill="1" applyBorder="1" applyAlignment="1">
      <alignment horizontal="center"/>
    </xf>
    <xf numFmtId="0" fontId="7" fillId="2" borderId="29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9" xfId="0" applyFont="1" applyFill="1" applyBorder="1" applyAlignment="1">
      <alignment horizontal="center"/>
    </xf>
    <xf numFmtId="0" fontId="7" fillId="2" borderId="38" xfId="0" applyFont="1" applyFill="1" applyBorder="1" applyAlignment="1">
      <alignment horizontal="center"/>
    </xf>
    <xf numFmtId="0" fontId="7" fillId="2" borderId="10" xfId="0" applyFont="1" applyFill="1" applyBorder="1" applyAlignment="1">
      <alignment horizontal="center"/>
    </xf>
    <xf numFmtId="0" fontId="7" fillId="2" borderId="6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7" fillId="2" borderId="7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165" fontId="11" fillId="6" borderId="28" xfId="3" applyNumberFormat="1" applyFont="1" applyFill="1" applyBorder="1" applyAlignment="1">
      <alignment horizontal="left" vertical="center"/>
    </xf>
    <xf numFmtId="165" fontId="11" fillId="6" borderId="18" xfId="3" applyNumberFormat="1" applyFont="1" applyFill="1" applyBorder="1" applyAlignment="1">
      <alignment horizontal="left" vertical="center"/>
    </xf>
    <xf numFmtId="0" fontId="12" fillId="2" borderId="6" xfId="0" applyFont="1" applyFill="1" applyBorder="1" applyAlignment="1">
      <alignment horizontal="center"/>
    </xf>
    <xf numFmtId="0" fontId="12" fillId="2" borderId="29" xfId="0" applyFont="1" applyFill="1" applyBorder="1" applyAlignment="1">
      <alignment horizontal="center"/>
    </xf>
    <xf numFmtId="0" fontId="12" fillId="2" borderId="7" xfId="0" applyFont="1" applyFill="1" applyBorder="1" applyAlignment="1">
      <alignment horizontal="center"/>
    </xf>
    <xf numFmtId="0" fontId="12" fillId="2" borderId="9" xfId="0" applyFont="1" applyFill="1" applyBorder="1" applyAlignment="1">
      <alignment horizontal="center"/>
    </xf>
    <xf numFmtId="0" fontId="12" fillId="2" borderId="38" xfId="0" applyFont="1" applyFill="1" applyBorder="1" applyAlignment="1">
      <alignment horizontal="center"/>
    </xf>
    <xf numFmtId="0" fontId="12" fillId="2" borderId="10" xfId="0" applyFont="1" applyFill="1" applyBorder="1" applyAlignment="1">
      <alignment horizontal="center"/>
    </xf>
    <xf numFmtId="0" fontId="10" fillId="2" borderId="6" xfId="0" applyFont="1" applyFill="1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5" borderId="4" xfId="0" applyFont="1" applyFill="1" applyBorder="1"/>
    <xf numFmtId="41" fontId="2" fillId="5" borderId="4" xfId="1" applyFont="1" applyFill="1" applyBorder="1"/>
    <xf numFmtId="0" fontId="2" fillId="5" borderId="0" xfId="0" applyFont="1" applyFill="1"/>
    <xf numFmtId="167" fontId="2" fillId="5" borderId="4" xfId="1" applyNumberFormat="1" applyFont="1" applyFill="1" applyBorder="1"/>
  </cellXfs>
  <cellStyles count="5">
    <cellStyle name="Millares [0]" xfId="1" builtinId="6"/>
    <cellStyle name="Millares [0] 2" xfId="4" xr:uid="{C78B9E87-C993-4A1D-86B0-4BF97DD63A12}"/>
    <cellStyle name="Moneda" xfId="2" builtinId="4"/>
    <cellStyle name="Moneda 2" xfId="3" xr:uid="{B9AE0ED5-9D84-4864-A3A5-B29375B9267B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J90"/>
  <sheetViews>
    <sheetView showGridLines="0" tabSelected="1" zoomScale="75" zoomScaleNormal="75" workbookViewId="0">
      <selection activeCell="A93" sqref="A93:XFD128"/>
    </sheetView>
  </sheetViews>
  <sheetFormatPr baseColWidth="10" defaultColWidth="9.08984375" defaultRowHeight="21" x14ac:dyDescent="0.5"/>
  <cols>
    <col min="1" max="1" width="23.453125" style="1" customWidth="1"/>
    <col min="2" max="2" width="57.54296875" style="1" bestFit="1" customWidth="1"/>
    <col min="3" max="3" width="22.453125" style="1" bestFit="1" customWidth="1"/>
    <col min="4" max="4" width="24.36328125" style="1" bestFit="1" customWidth="1"/>
    <col min="5" max="5" width="17.81640625" style="1" bestFit="1" customWidth="1"/>
    <col min="6" max="6" width="19.54296875" style="1" bestFit="1" customWidth="1"/>
    <col min="7" max="7" width="13" style="1" bestFit="1" customWidth="1"/>
    <col min="8" max="8" width="9.08984375" style="1"/>
    <col min="9" max="10" width="13" style="1" bestFit="1" customWidth="1"/>
    <col min="11" max="16384" width="9.08984375" style="1"/>
  </cols>
  <sheetData>
    <row r="1" spans="2:10" ht="21.5" thickBot="1" x14ac:dyDescent="0.55000000000000004">
      <c r="B1" s="2" t="s">
        <v>0</v>
      </c>
      <c r="C1" s="112" t="s">
        <v>1</v>
      </c>
      <c r="D1" s="113"/>
    </row>
    <row r="2" spans="2:10" x14ac:dyDescent="0.5">
      <c r="B2" s="3" t="s">
        <v>2</v>
      </c>
      <c r="C2" s="3"/>
      <c r="D2" s="4">
        <v>350000</v>
      </c>
      <c r="F2" s="1" t="s">
        <v>83</v>
      </c>
    </row>
    <row r="3" spans="2:10" x14ac:dyDescent="0.5">
      <c r="B3" s="3" t="s">
        <v>3</v>
      </c>
      <c r="C3" s="5"/>
      <c r="D3" s="6">
        <v>175000</v>
      </c>
    </row>
    <row r="4" spans="2:10" x14ac:dyDescent="0.5">
      <c r="B4" s="5" t="s">
        <v>4</v>
      </c>
      <c r="C4" s="5"/>
      <c r="D4" s="6">
        <v>455000</v>
      </c>
    </row>
    <row r="5" spans="2:10" x14ac:dyDescent="0.5">
      <c r="B5" s="5" t="s">
        <v>5</v>
      </c>
      <c r="C5" s="5"/>
      <c r="D5" s="6">
        <v>490000</v>
      </c>
    </row>
    <row r="6" spans="2:10" x14ac:dyDescent="0.5">
      <c r="B6" s="5" t="s">
        <v>6</v>
      </c>
      <c r="C6" s="5"/>
      <c r="D6" s="6">
        <v>525000</v>
      </c>
    </row>
    <row r="7" spans="2:10" x14ac:dyDescent="0.5">
      <c r="B7" s="5" t="s">
        <v>7</v>
      </c>
      <c r="C7" s="5"/>
      <c r="D7" s="6">
        <v>560000</v>
      </c>
    </row>
    <row r="8" spans="2:10" x14ac:dyDescent="0.5">
      <c r="B8" s="5" t="s">
        <v>8</v>
      </c>
      <c r="C8" s="5"/>
      <c r="D8" s="6">
        <v>595000</v>
      </c>
    </row>
    <row r="9" spans="2:10" x14ac:dyDescent="0.5">
      <c r="B9" s="7"/>
      <c r="C9" s="7"/>
      <c r="D9" s="8"/>
    </row>
    <row r="10" spans="2:10" ht="21.5" thickBot="1" x14ac:dyDescent="0.55000000000000004">
      <c r="B10" s="7"/>
      <c r="C10" s="7"/>
      <c r="D10" s="8"/>
    </row>
    <row r="11" spans="2:10" x14ac:dyDescent="0.5">
      <c r="B11" s="9" t="s">
        <v>9</v>
      </c>
      <c r="C11" s="97" t="s">
        <v>10</v>
      </c>
      <c r="D11" s="98"/>
      <c r="F11" s="96" t="s">
        <v>84</v>
      </c>
      <c r="G11" s="96"/>
      <c r="I11" s="84" t="s">
        <v>85</v>
      </c>
      <c r="J11" s="84" t="s">
        <v>85</v>
      </c>
    </row>
    <row r="12" spans="2:10" x14ac:dyDescent="0.5">
      <c r="B12" s="10"/>
      <c r="C12" s="11" t="s">
        <v>11</v>
      </c>
      <c r="D12" s="12" t="s">
        <v>12</v>
      </c>
    </row>
    <row r="13" spans="2:10" x14ac:dyDescent="0.5">
      <c r="B13" s="13" t="s">
        <v>13</v>
      </c>
      <c r="C13" s="14">
        <v>0</v>
      </c>
      <c r="D13" s="15">
        <v>0</v>
      </c>
    </row>
    <row r="14" spans="2:10" x14ac:dyDescent="0.5">
      <c r="B14" s="13" t="s">
        <v>14</v>
      </c>
      <c r="C14" s="16">
        <v>3000</v>
      </c>
      <c r="D14" s="17">
        <v>3000</v>
      </c>
      <c r="F14" s="153">
        <v>3600</v>
      </c>
      <c r="G14" s="153">
        <v>3600</v>
      </c>
      <c r="I14" s="85">
        <f>+F14-C14</f>
        <v>600</v>
      </c>
      <c r="J14" s="85">
        <f>+G14-D14</f>
        <v>600</v>
      </c>
    </row>
    <row r="15" spans="2:10" x14ac:dyDescent="0.5">
      <c r="B15" s="13" t="s">
        <v>15</v>
      </c>
      <c r="C15" s="16">
        <v>5000</v>
      </c>
      <c r="D15" s="17">
        <v>5000</v>
      </c>
      <c r="F15" s="153">
        <v>6000</v>
      </c>
      <c r="G15" s="153">
        <v>6000</v>
      </c>
      <c r="I15" s="85">
        <f t="shared" ref="I15:J18" si="0">+F15-C15</f>
        <v>1000</v>
      </c>
      <c r="J15" s="85">
        <f t="shared" si="0"/>
        <v>1000</v>
      </c>
    </row>
    <row r="16" spans="2:10" x14ac:dyDescent="0.5">
      <c r="B16" s="13" t="s">
        <v>16</v>
      </c>
      <c r="C16" s="16">
        <v>2500</v>
      </c>
      <c r="D16" s="17">
        <v>2500</v>
      </c>
      <c r="F16" s="153">
        <v>3000</v>
      </c>
      <c r="G16" s="153">
        <v>3000</v>
      </c>
      <c r="I16" s="85">
        <f t="shared" si="0"/>
        <v>500</v>
      </c>
      <c r="J16" s="85">
        <f t="shared" si="0"/>
        <v>500</v>
      </c>
    </row>
    <row r="17" spans="2:10" x14ac:dyDescent="0.5">
      <c r="B17" s="13" t="s">
        <v>17</v>
      </c>
      <c r="C17" s="16">
        <v>10000</v>
      </c>
      <c r="D17" s="17">
        <v>10000</v>
      </c>
      <c r="F17" s="153">
        <v>12000</v>
      </c>
      <c r="G17" s="153">
        <v>12000</v>
      </c>
      <c r="I17" s="85">
        <f t="shared" si="0"/>
        <v>2000</v>
      </c>
      <c r="J17" s="85">
        <f t="shared" si="0"/>
        <v>2000</v>
      </c>
    </row>
    <row r="18" spans="2:10" ht="21.5" thickBot="1" x14ac:dyDescent="0.55000000000000004">
      <c r="B18" s="18" t="s">
        <v>18</v>
      </c>
      <c r="C18" s="19">
        <v>3000</v>
      </c>
      <c r="D18" s="20">
        <v>3000</v>
      </c>
      <c r="F18" s="153">
        <v>3600</v>
      </c>
      <c r="G18" s="153">
        <v>3600</v>
      </c>
      <c r="I18" s="85">
        <f t="shared" si="0"/>
        <v>600</v>
      </c>
      <c r="J18" s="85">
        <f t="shared" si="0"/>
        <v>600</v>
      </c>
    </row>
    <row r="19" spans="2:10" x14ac:dyDescent="0.5">
      <c r="B19" s="21"/>
      <c r="C19" s="22"/>
      <c r="D19" s="23"/>
    </row>
    <row r="20" spans="2:10" ht="21.5" thickBot="1" x14ac:dyDescent="0.55000000000000004">
      <c r="B20" s="24"/>
      <c r="C20" s="25"/>
      <c r="D20" s="26"/>
    </row>
    <row r="21" spans="2:10" x14ac:dyDescent="0.5">
      <c r="B21" s="27"/>
      <c r="C21" s="28" t="s">
        <v>19</v>
      </c>
      <c r="D21" s="29" t="s">
        <v>20</v>
      </c>
      <c r="F21" s="1" t="s">
        <v>86</v>
      </c>
    </row>
    <row r="22" spans="2:10" x14ac:dyDescent="0.5">
      <c r="B22" s="13" t="s">
        <v>21</v>
      </c>
      <c r="C22" s="16">
        <v>50000</v>
      </c>
      <c r="D22" s="17">
        <v>80000</v>
      </c>
    </row>
    <row r="23" spans="2:10" x14ac:dyDescent="0.5">
      <c r="B23" s="13" t="s">
        <v>22</v>
      </c>
      <c r="C23" s="16">
        <v>135000</v>
      </c>
      <c r="D23" s="17">
        <v>200000</v>
      </c>
    </row>
    <row r="24" spans="2:10" ht="21.5" thickBot="1" x14ac:dyDescent="0.55000000000000004">
      <c r="B24" s="18" t="s">
        <v>23</v>
      </c>
      <c r="C24" s="19">
        <v>350000</v>
      </c>
      <c r="D24" s="20">
        <v>580000</v>
      </c>
    </row>
    <row r="25" spans="2:10" ht="21.5" thickBot="1" x14ac:dyDescent="0.55000000000000004">
      <c r="D25" s="30"/>
    </row>
    <row r="26" spans="2:10" ht="21.5" thickBot="1" x14ac:dyDescent="0.55000000000000004">
      <c r="B26" s="31" t="s">
        <v>24</v>
      </c>
      <c r="C26" s="110" t="s">
        <v>1</v>
      </c>
      <c r="D26" s="111"/>
    </row>
    <row r="27" spans="2:10" x14ac:dyDescent="0.5">
      <c r="B27" s="46" t="s">
        <v>2</v>
      </c>
      <c r="C27" s="3"/>
      <c r="D27" s="32">
        <v>200000</v>
      </c>
    </row>
    <row r="28" spans="2:10" x14ac:dyDescent="0.5">
      <c r="B28" s="46" t="s">
        <v>3</v>
      </c>
      <c r="C28" s="5"/>
      <c r="D28" s="17">
        <v>100000</v>
      </c>
    </row>
    <row r="29" spans="2:10" x14ac:dyDescent="0.5">
      <c r="B29" s="13" t="s">
        <v>25</v>
      </c>
      <c r="C29" s="5"/>
      <c r="D29" s="17">
        <v>320000</v>
      </c>
    </row>
    <row r="30" spans="2:10" ht="21.5" thickBot="1" x14ac:dyDescent="0.55000000000000004">
      <c r="B30" s="18" t="s">
        <v>26</v>
      </c>
      <c r="C30" s="47"/>
      <c r="D30" s="20">
        <v>400000</v>
      </c>
    </row>
    <row r="31" spans="2:10" x14ac:dyDescent="0.5">
      <c r="B31" s="44"/>
      <c r="C31" s="7"/>
      <c r="D31" s="45"/>
    </row>
    <row r="32" spans="2:10" ht="21.5" thickBot="1" x14ac:dyDescent="0.55000000000000004">
      <c r="B32" s="44"/>
      <c r="C32" s="7"/>
      <c r="D32" s="45"/>
    </row>
    <row r="33" spans="2:10" ht="21.5" thickBot="1" x14ac:dyDescent="0.55000000000000004">
      <c r="B33" s="54" t="s">
        <v>27</v>
      </c>
      <c r="C33" s="114" t="s">
        <v>10</v>
      </c>
      <c r="D33" s="115"/>
      <c r="F33" s="96" t="s">
        <v>84</v>
      </c>
      <c r="G33" s="96"/>
      <c r="I33" s="84" t="s">
        <v>85</v>
      </c>
      <c r="J33" s="84" t="s">
        <v>85</v>
      </c>
    </row>
    <row r="34" spans="2:10" x14ac:dyDescent="0.5">
      <c r="B34" s="49"/>
      <c r="C34" s="53" t="s">
        <v>11</v>
      </c>
      <c r="D34" s="51" t="s">
        <v>12</v>
      </c>
    </row>
    <row r="35" spans="2:10" x14ac:dyDescent="0.5">
      <c r="B35" s="46" t="s">
        <v>2</v>
      </c>
      <c r="C35" s="16">
        <v>3000</v>
      </c>
      <c r="D35" s="17">
        <v>3000</v>
      </c>
      <c r="F35" s="154">
        <v>3600</v>
      </c>
      <c r="G35" s="154">
        <v>3600</v>
      </c>
      <c r="I35" s="86">
        <f>+F35-C35</f>
        <v>600</v>
      </c>
      <c r="J35" s="86">
        <f>+G35-D35</f>
        <v>600</v>
      </c>
    </row>
    <row r="36" spans="2:10" x14ac:dyDescent="0.5">
      <c r="B36" s="46" t="s">
        <v>3</v>
      </c>
      <c r="C36" s="16">
        <v>1500</v>
      </c>
      <c r="D36" s="17">
        <v>1500</v>
      </c>
      <c r="F36" s="154">
        <v>1800</v>
      </c>
      <c r="G36" s="154">
        <v>1800</v>
      </c>
      <c r="I36" s="86">
        <f t="shared" ref="I36:J41" si="1">+F36-C36</f>
        <v>300</v>
      </c>
      <c r="J36" s="86">
        <f t="shared" si="1"/>
        <v>300</v>
      </c>
    </row>
    <row r="37" spans="2:10" x14ac:dyDescent="0.5">
      <c r="B37" s="13" t="s">
        <v>25</v>
      </c>
      <c r="C37" s="16">
        <v>3500</v>
      </c>
      <c r="D37" s="17">
        <v>6000</v>
      </c>
      <c r="F37" s="154">
        <v>4200</v>
      </c>
      <c r="G37" s="154">
        <v>7200</v>
      </c>
      <c r="I37" s="86">
        <f t="shared" si="1"/>
        <v>700</v>
      </c>
      <c r="J37" s="86">
        <f t="shared" si="1"/>
        <v>1200</v>
      </c>
    </row>
    <row r="38" spans="2:10" x14ac:dyDescent="0.5">
      <c r="B38" s="13" t="s">
        <v>26</v>
      </c>
      <c r="C38" s="16">
        <v>4500</v>
      </c>
      <c r="D38" s="17">
        <v>8000</v>
      </c>
      <c r="F38" s="154">
        <v>5400</v>
      </c>
      <c r="G38" s="154">
        <v>9600</v>
      </c>
      <c r="I38" s="86">
        <f t="shared" si="1"/>
        <v>900</v>
      </c>
      <c r="J38" s="86">
        <f t="shared" si="1"/>
        <v>1600</v>
      </c>
    </row>
    <row r="39" spans="2:10" x14ac:dyDescent="0.5">
      <c r="B39" s="13" t="s">
        <v>28</v>
      </c>
      <c r="C39" s="16">
        <v>6500</v>
      </c>
      <c r="D39" s="17">
        <v>10000</v>
      </c>
      <c r="F39" s="154">
        <v>7800</v>
      </c>
      <c r="G39" s="154">
        <v>11900</v>
      </c>
      <c r="I39" s="86">
        <f t="shared" si="1"/>
        <v>1300</v>
      </c>
      <c r="J39" s="86">
        <f t="shared" si="1"/>
        <v>1900</v>
      </c>
    </row>
    <row r="40" spans="2:10" x14ac:dyDescent="0.5">
      <c r="B40" s="13" t="s">
        <v>36</v>
      </c>
      <c r="C40" s="55">
        <v>3250</v>
      </c>
      <c r="D40" s="37">
        <v>5000</v>
      </c>
      <c r="F40" s="154">
        <v>3900</v>
      </c>
      <c r="G40" s="154">
        <v>6000</v>
      </c>
      <c r="I40" s="86">
        <f t="shared" si="1"/>
        <v>650</v>
      </c>
      <c r="J40" s="86">
        <f t="shared" si="1"/>
        <v>1000</v>
      </c>
    </row>
    <row r="41" spans="2:10" ht="21.5" thickBot="1" x14ac:dyDescent="0.55000000000000004">
      <c r="B41" s="18" t="s">
        <v>20</v>
      </c>
      <c r="C41" s="19">
        <v>11000</v>
      </c>
      <c r="D41" s="20">
        <v>16000</v>
      </c>
      <c r="F41" s="154">
        <v>13100</v>
      </c>
      <c r="G41" s="154">
        <v>19100</v>
      </c>
      <c r="I41" s="86">
        <f t="shared" si="1"/>
        <v>2100</v>
      </c>
      <c r="J41" s="86">
        <f t="shared" si="1"/>
        <v>3100</v>
      </c>
    </row>
    <row r="42" spans="2:10" ht="21.5" thickBot="1" x14ac:dyDescent="0.55000000000000004">
      <c r="D42" s="30"/>
    </row>
    <row r="43" spans="2:10" ht="21.5" thickBot="1" x14ac:dyDescent="0.55000000000000004">
      <c r="B43" s="33" t="s">
        <v>29</v>
      </c>
      <c r="C43" s="110" t="s">
        <v>1</v>
      </c>
      <c r="D43" s="111"/>
    </row>
    <row r="44" spans="2:10" x14ac:dyDescent="0.5">
      <c r="B44" s="46" t="s">
        <v>2</v>
      </c>
      <c r="C44" s="3"/>
      <c r="D44" s="32">
        <v>200000</v>
      </c>
    </row>
    <row r="45" spans="2:10" x14ac:dyDescent="0.5">
      <c r="B45" s="46" t="s">
        <v>3</v>
      </c>
      <c r="C45" s="5"/>
      <c r="D45" s="17">
        <v>100000</v>
      </c>
    </row>
    <row r="46" spans="2:10" x14ac:dyDescent="0.5">
      <c r="B46" s="46" t="s">
        <v>30</v>
      </c>
      <c r="C46" s="5"/>
      <c r="D46" s="17" t="s">
        <v>31</v>
      </c>
    </row>
    <row r="47" spans="2:10" x14ac:dyDescent="0.5">
      <c r="B47" s="13" t="s">
        <v>4</v>
      </c>
      <c r="C47" s="5"/>
      <c r="D47" s="17">
        <v>320000</v>
      </c>
    </row>
    <row r="48" spans="2:10" x14ac:dyDescent="0.5">
      <c r="B48" s="13" t="s">
        <v>5</v>
      </c>
      <c r="C48" s="5"/>
      <c r="D48" s="17">
        <v>380000</v>
      </c>
    </row>
    <row r="49" spans="2:10" x14ac:dyDescent="0.5">
      <c r="B49" s="13" t="s">
        <v>6</v>
      </c>
      <c r="C49" s="5"/>
      <c r="D49" s="17">
        <v>440000</v>
      </c>
    </row>
    <row r="50" spans="2:10" x14ac:dyDescent="0.5">
      <c r="B50" s="13" t="s">
        <v>7</v>
      </c>
      <c r="C50" s="5"/>
      <c r="D50" s="17">
        <v>480000</v>
      </c>
    </row>
    <row r="51" spans="2:10" ht="21.5" thickBot="1" x14ac:dyDescent="0.55000000000000004">
      <c r="B51" s="18" t="s">
        <v>8</v>
      </c>
      <c r="C51" s="47"/>
      <c r="D51" s="20">
        <v>520000</v>
      </c>
    </row>
    <row r="52" spans="2:10" x14ac:dyDescent="0.5">
      <c r="B52" s="21"/>
      <c r="C52" s="21"/>
      <c r="D52" s="23"/>
    </row>
    <row r="53" spans="2:10" ht="21.5" thickBot="1" x14ac:dyDescent="0.55000000000000004">
      <c r="B53" s="24"/>
      <c r="C53" s="24"/>
      <c r="D53" s="26"/>
    </row>
    <row r="54" spans="2:10" ht="21.5" thickBot="1" x14ac:dyDescent="0.55000000000000004">
      <c r="B54" s="52" t="s">
        <v>9</v>
      </c>
      <c r="C54" s="116" t="s">
        <v>10</v>
      </c>
      <c r="D54" s="115"/>
      <c r="F54" s="96" t="s">
        <v>84</v>
      </c>
      <c r="G54" s="96"/>
      <c r="I54" s="84" t="s">
        <v>85</v>
      </c>
      <c r="J54" s="84" t="s">
        <v>85</v>
      </c>
    </row>
    <row r="55" spans="2:10" x14ac:dyDescent="0.5">
      <c r="B55" s="49"/>
      <c r="C55" s="50" t="s">
        <v>32</v>
      </c>
      <c r="D55" s="51" t="s">
        <v>33</v>
      </c>
    </row>
    <row r="56" spans="2:10" x14ac:dyDescent="0.5">
      <c r="B56" s="13" t="s">
        <v>34</v>
      </c>
      <c r="C56" s="35">
        <v>0</v>
      </c>
      <c r="D56" s="15">
        <v>0</v>
      </c>
    </row>
    <row r="57" spans="2:10" x14ac:dyDescent="0.5">
      <c r="B57" s="46" t="s">
        <v>3</v>
      </c>
      <c r="C57" s="35">
        <v>0</v>
      </c>
      <c r="D57" s="15">
        <v>0</v>
      </c>
    </row>
    <row r="58" spans="2:10" x14ac:dyDescent="0.5">
      <c r="B58" s="13" t="s">
        <v>35</v>
      </c>
      <c r="C58" s="36">
        <v>5000</v>
      </c>
      <c r="D58" s="17">
        <v>6000</v>
      </c>
      <c r="F58" s="153">
        <v>6000</v>
      </c>
      <c r="G58" s="153">
        <v>7200</v>
      </c>
      <c r="I58" s="86">
        <f t="shared" ref="I58" si="2">+F58-C58</f>
        <v>1000</v>
      </c>
      <c r="J58" s="86">
        <f t="shared" ref="J58" si="3">+G58-D58</f>
        <v>1200</v>
      </c>
    </row>
    <row r="59" spans="2:10" x14ac:dyDescent="0.5">
      <c r="B59" s="13" t="s">
        <v>36</v>
      </c>
      <c r="C59" s="36">
        <v>2500</v>
      </c>
      <c r="D59" s="17">
        <v>3000</v>
      </c>
      <c r="F59" s="153">
        <v>3000</v>
      </c>
      <c r="G59" s="153">
        <v>3600</v>
      </c>
      <c r="I59" s="86">
        <f t="shared" ref="I59:I60" si="4">+F59-C59</f>
        <v>500</v>
      </c>
      <c r="J59" s="86">
        <f t="shared" ref="J59:J60" si="5">+G59-D59</f>
        <v>600</v>
      </c>
    </row>
    <row r="60" spans="2:10" ht="21.5" thickBot="1" x14ac:dyDescent="0.55000000000000004">
      <c r="B60" s="18" t="s">
        <v>37</v>
      </c>
      <c r="C60" s="48">
        <v>8000</v>
      </c>
      <c r="D60" s="20"/>
      <c r="F60" s="153">
        <v>9600</v>
      </c>
      <c r="G60" s="153">
        <f t="shared" ref="G60" si="6">+D60*1.19</f>
        <v>0</v>
      </c>
      <c r="I60" s="86">
        <f t="shared" si="4"/>
        <v>1600</v>
      </c>
      <c r="J60" s="86">
        <f t="shared" si="5"/>
        <v>0</v>
      </c>
    </row>
    <row r="61" spans="2:10" x14ac:dyDescent="0.5">
      <c r="B61" s="117" t="s">
        <v>38</v>
      </c>
      <c r="C61" s="118"/>
      <c r="D61" s="119"/>
    </row>
    <row r="62" spans="2:10" x14ac:dyDescent="0.5">
      <c r="B62" s="120" t="s">
        <v>39</v>
      </c>
      <c r="C62" s="105"/>
      <c r="D62" s="121"/>
    </row>
    <row r="63" spans="2:10" x14ac:dyDescent="0.5">
      <c r="B63" s="120" t="s">
        <v>40</v>
      </c>
      <c r="C63" s="105"/>
      <c r="D63" s="121"/>
    </row>
    <row r="64" spans="2:10" x14ac:dyDescent="0.5">
      <c r="B64" s="120" t="s">
        <v>41</v>
      </c>
      <c r="C64" s="105"/>
      <c r="D64" s="121"/>
    </row>
    <row r="65" spans="2:10" ht="21.5" thickBot="1" x14ac:dyDescent="0.55000000000000004">
      <c r="B65" s="122" t="s">
        <v>42</v>
      </c>
      <c r="C65" s="123"/>
      <c r="D65" s="124"/>
    </row>
    <row r="66" spans="2:10" ht="21.5" thickBot="1" x14ac:dyDescent="0.55000000000000004">
      <c r="B66" s="38"/>
      <c r="C66" s="38"/>
      <c r="D66" s="39"/>
    </row>
    <row r="67" spans="2:10" ht="21.5" thickBot="1" x14ac:dyDescent="0.55000000000000004">
      <c r="B67" s="33" t="s">
        <v>43</v>
      </c>
      <c r="C67" s="110" t="s">
        <v>44</v>
      </c>
      <c r="D67" s="111"/>
      <c r="F67" s="96" t="s">
        <v>84</v>
      </c>
      <c r="G67" s="96"/>
      <c r="I67" s="84" t="s">
        <v>85</v>
      </c>
      <c r="J67" s="84" t="s">
        <v>85</v>
      </c>
    </row>
    <row r="68" spans="2:10" x14ac:dyDescent="0.5">
      <c r="B68" s="34"/>
      <c r="C68" s="11" t="s">
        <v>32</v>
      </c>
      <c r="D68" s="40" t="s">
        <v>33</v>
      </c>
    </row>
    <row r="69" spans="2:10" x14ac:dyDescent="0.5">
      <c r="B69" s="5" t="s">
        <v>45</v>
      </c>
      <c r="C69" s="16"/>
      <c r="D69" s="6"/>
    </row>
    <row r="70" spans="2:10" x14ac:dyDescent="0.5">
      <c r="B70" s="5"/>
      <c r="C70" s="16"/>
      <c r="D70" s="6"/>
    </row>
    <row r="71" spans="2:10" x14ac:dyDescent="0.5">
      <c r="B71" s="5"/>
      <c r="C71" s="16"/>
      <c r="D71" s="6"/>
    </row>
    <row r="72" spans="2:10" x14ac:dyDescent="0.5">
      <c r="B72" s="5" t="s">
        <v>46</v>
      </c>
      <c r="C72" s="16"/>
      <c r="D72" s="6"/>
    </row>
    <row r="73" spans="2:10" x14ac:dyDescent="0.5">
      <c r="B73" s="5" t="s">
        <v>47</v>
      </c>
      <c r="C73" s="16">
        <v>28800</v>
      </c>
      <c r="D73" s="6">
        <v>36000</v>
      </c>
      <c r="F73" s="154">
        <v>34500</v>
      </c>
      <c r="G73" s="154">
        <v>43000</v>
      </c>
      <c r="H73" s="87"/>
      <c r="I73" s="86">
        <f t="shared" ref="I73:I80" si="7">+F73-C73</f>
        <v>5700</v>
      </c>
      <c r="J73" s="86">
        <f t="shared" ref="J73:J80" si="8">+G73-D73</f>
        <v>7000</v>
      </c>
    </row>
    <row r="74" spans="2:10" x14ac:dyDescent="0.5">
      <c r="B74" s="5" t="s">
        <v>48</v>
      </c>
      <c r="C74" s="16">
        <v>33600</v>
      </c>
      <c r="D74" s="6">
        <v>42000</v>
      </c>
      <c r="F74" s="154">
        <v>40000</v>
      </c>
      <c r="G74" s="154">
        <v>50000</v>
      </c>
      <c r="H74" s="87"/>
      <c r="I74" s="86">
        <f t="shared" si="7"/>
        <v>6400</v>
      </c>
      <c r="J74" s="86">
        <f t="shared" si="8"/>
        <v>8000</v>
      </c>
    </row>
    <row r="75" spans="2:10" x14ac:dyDescent="0.5">
      <c r="B75" s="5" t="s">
        <v>49</v>
      </c>
      <c r="C75" s="16"/>
      <c r="D75" s="6"/>
      <c r="F75" s="155"/>
      <c r="G75" s="155"/>
    </row>
    <row r="76" spans="2:10" x14ac:dyDescent="0.5">
      <c r="B76" s="5" t="s">
        <v>47</v>
      </c>
      <c r="C76" s="16">
        <v>28800</v>
      </c>
      <c r="D76" s="6">
        <v>36000</v>
      </c>
      <c r="F76" s="154">
        <v>34500</v>
      </c>
      <c r="G76" s="154">
        <v>43000</v>
      </c>
      <c r="H76" s="87"/>
      <c r="I76" s="86">
        <f t="shared" si="7"/>
        <v>5700</v>
      </c>
      <c r="J76" s="86">
        <f t="shared" si="8"/>
        <v>7000</v>
      </c>
    </row>
    <row r="77" spans="2:10" x14ac:dyDescent="0.5">
      <c r="B77" s="5" t="s">
        <v>48</v>
      </c>
      <c r="C77" s="16">
        <v>33600</v>
      </c>
      <c r="D77" s="6">
        <v>42000</v>
      </c>
      <c r="F77" s="154">
        <v>40000</v>
      </c>
      <c r="G77" s="154">
        <v>50000</v>
      </c>
      <c r="H77" s="87"/>
      <c r="I77" s="86">
        <f t="shared" si="7"/>
        <v>6400</v>
      </c>
      <c r="J77" s="86">
        <f t="shared" si="8"/>
        <v>8000</v>
      </c>
    </row>
    <row r="78" spans="2:10" x14ac:dyDescent="0.5">
      <c r="B78" s="5" t="s">
        <v>87</v>
      </c>
      <c r="C78" s="16"/>
      <c r="D78" s="6"/>
      <c r="F78" s="155"/>
      <c r="G78" s="155"/>
    </row>
    <row r="79" spans="2:10" x14ac:dyDescent="0.5">
      <c r="B79" s="5" t="s">
        <v>47</v>
      </c>
      <c r="C79" s="90">
        <v>2</v>
      </c>
      <c r="D79" s="88">
        <v>2.5</v>
      </c>
      <c r="F79" s="156">
        <v>2.5</v>
      </c>
      <c r="G79" s="156">
        <v>3</v>
      </c>
      <c r="H79" s="91"/>
      <c r="I79" s="89">
        <f>+F79-C79</f>
        <v>0.5</v>
      </c>
      <c r="J79" s="89">
        <f t="shared" si="8"/>
        <v>0.5</v>
      </c>
    </row>
    <row r="80" spans="2:10" x14ac:dyDescent="0.5">
      <c r="B80" s="5" t="s">
        <v>48</v>
      </c>
      <c r="C80" s="90">
        <v>3</v>
      </c>
      <c r="D80" s="88">
        <v>3.5</v>
      </c>
      <c r="F80" s="156">
        <v>3.5</v>
      </c>
      <c r="G80" s="156">
        <v>4.2</v>
      </c>
      <c r="H80" s="91"/>
      <c r="I80" s="89">
        <f t="shared" si="7"/>
        <v>0.5</v>
      </c>
      <c r="J80" s="89">
        <f t="shared" si="8"/>
        <v>0.70000000000000018</v>
      </c>
    </row>
    <row r="81" spans="2:4" x14ac:dyDescent="0.5">
      <c r="B81" s="5"/>
      <c r="C81" s="16"/>
      <c r="D81" s="6"/>
    </row>
    <row r="82" spans="2:4" x14ac:dyDescent="0.5">
      <c r="B82" s="5" t="s">
        <v>50</v>
      </c>
      <c r="C82" s="99">
        <v>1066000</v>
      </c>
      <c r="D82" s="100"/>
    </row>
    <row r="83" spans="2:4" x14ac:dyDescent="0.5">
      <c r="B83" s="101" t="s">
        <v>38</v>
      </c>
      <c r="C83" s="102"/>
      <c r="D83" s="103"/>
    </row>
    <row r="84" spans="2:4" x14ac:dyDescent="0.5">
      <c r="B84" s="104" t="s">
        <v>39</v>
      </c>
      <c r="C84" s="105"/>
      <c r="D84" s="106"/>
    </row>
    <row r="85" spans="2:4" x14ac:dyDescent="0.5">
      <c r="B85" s="104" t="s">
        <v>40</v>
      </c>
      <c r="C85" s="105"/>
      <c r="D85" s="106"/>
    </row>
    <row r="86" spans="2:4" x14ac:dyDescent="0.5">
      <c r="B86" s="104" t="s">
        <v>41</v>
      </c>
      <c r="C86" s="105"/>
      <c r="D86" s="106"/>
    </row>
    <row r="87" spans="2:4" x14ac:dyDescent="0.5">
      <c r="B87" s="107" t="s">
        <v>42</v>
      </c>
      <c r="C87" s="108"/>
      <c r="D87" s="109"/>
    </row>
    <row r="88" spans="2:4" x14ac:dyDescent="0.5">
      <c r="B88" s="41"/>
      <c r="C88" s="42"/>
      <c r="D88" s="43"/>
    </row>
    <row r="89" spans="2:4" x14ac:dyDescent="0.5">
      <c r="B89" s="41"/>
      <c r="C89" s="42"/>
      <c r="D89" s="43"/>
    </row>
    <row r="90" spans="2:4" x14ac:dyDescent="0.5">
      <c r="D90" s="30"/>
    </row>
  </sheetData>
  <mergeCells count="22">
    <mergeCell ref="C67:D67"/>
    <mergeCell ref="C1:D1"/>
    <mergeCell ref="C11:D11"/>
    <mergeCell ref="C26:D26"/>
    <mergeCell ref="C33:D33"/>
    <mergeCell ref="C43:D43"/>
    <mergeCell ref="C54:D54"/>
    <mergeCell ref="B61:D61"/>
    <mergeCell ref="B62:D62"/>
    <mergeCell ref="B63:D63"/>
    <mergeCell ref="B64:D64"/>
    <mergeCell ref="B65:D65"/>
    <mergeCell ref="C82:D82"/>
    <mergeCell ref="B83:D83"/>
    <mergeCell ref="B84:D84"/>
    <mergeCell ref="B85:D85"/>
    <mergeCell ref="B86:D86"/>
    <mergeCell ref="B87:D87"/>
    <mergeCell ref="F11:G11"/>
    <mergeCell ref="F33:G33"/>
    <mergeCell ref="F54:G54"/>
    <mergeCell ref="F67:G67"/>
  </mergeCell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15E3860-01EE-4CB2-B0D0-ECE42244BDBF}">
  <sheetPr>
    <pageSetUpPr fitToPage="1"/>
  </sheetPr>
  <dimension ref="B2:J48"/>
  <sheetViews>
    <sheetView showGridLines="0" workbookViewId="0">
      <selection activeCell="K7" sqref="K7"/>
    </sheetView>
  </sheetViews>
  <sheetFormatPr baseColWidth="10" defaultColWidth="11.453125" defaultRowHeight="15.5" x14ac:dyDescent="0.35"/>
  <cols>
    <col min="1" max="1" width="2.90625" style="56" customWidth="1"/>
    <col min="2" max="2" width="67.08984375" style="56" customWidth="1"/>
    <col min="3" max="3" width="28.08984375" style="56" customWidth="1"/>
    <col min="4" max="4" width="22.36328125" style="56" customWidth="1"/>
    <col min="5" max="5" width="11.453125" style="56"/>
    <col min="6" max="7" width="0" style="56" hidden="1" customWidth="1"/>
    <col min="8" max="8" width="5.36328125" style="56" hidden="1" customWidth="1"/>
    <col min="9" max="10" width="0" style="56" hidden="1" customWidth="1"/>
    <col min="11" max="16384" width="11.453125" style="56"/>
  </cols>
  <sheetData>
    <row r="2" spans="2:10" ht="16" thickBot="1" x14ac:dyDescent="0.4">
      <c r="C2" s="57"/>
      <c r="D2" s="58"/>
    </row>
    <row r="3" spans="2:10" ht="16" thickBot="1" x14ac:dyDescent="0.4">
      <c r="B3" s="128" t="s">
        <v>51</v>
      </c>
      <c r="C3" s="129"/>
      <c r="D3" s="130"/>
    </row>
    <row r="4" spans="2:10" ht="16" thickBot="1" x14ac:dyDescent="0.4">
      <c r="B4" s="131" t="s">
        <v>52</v>
      </c>
      <c r="C4" s="132"/>
      <c r="D4" s="133"/>
      <c r="F4" s="92">
        <f>30000*1.19</f>
        <v>35700</v>
      </c>
    </row>
    <row r="5" spans="2:10" ht="16" thickBot="1" x14ac:dyDescent="0.4">
      <c r="B5" s="131" t="s">
        <v>53</v>
      </c>
      <c r="C5" s="132"/>
      <c r="D5" s="133"/>
    </row>
    <row r="6" spans="2:10" x14ac:dyDescent="0.35">
      <c r="B6" s="59" t="s">
        <v>54</v>
      </c>
      <c r="C6" s="134" t="s">
        <v>55</v>
      </c>
      <c r="D6" s="135"/>
    </row>
    <row r="7" spans="2:10" ht="18.5" x14ac:dyDescent="0.45">
      <c r="B7" s="60" t="s">
        <v>56</v>
      </c>
      <c r="C7" s="136"/>
      <c r="D7" s="137"/>
      <c r="F7" s="125" t="s">
        <v>84</v>
      </c>
      <c r="G7" s="125"/>
      <c r="H7" s="95"/>
      <c r="I7" s="94" t="s">
        <v>85</v>
      </c>
      <c r="J7" s="94" t="s">
        <v>85</v>
      </c>
    </row>
    <row r="8" spans="2:10" ht="31" x14ac:dyDescent="0.45">
      <c r="B8" s="61" t="s">
        <v>57</v>
      </c>
      <c r="C8" s="62" t="s">
        <v>58</v>
      </c>
      <c r="D8" s="63" t="s">
        <v>59</v>
      </c>
      <c r="H8" s="95"/>
    </row>
    <row r="9" spans="2:10" ht="18.5" x14ac:dyDescent="0.45">
      <c r="B9" s="64" t="s">
        <v>60</v>
      </c>
      <c r="C9" s="65">
        <v>6000</v>
      </c>
      <c r="D9" s="66">
        <v>8500</v>
      </c>
      <c r="F9" s="93">
        <f>+C9*1.19</f>
        <v>7140</v>
      </c>
      <c r="G9" s="93">
        <f>+D9*1.19</f>
        <v>10115</v>
      </c>
      <c r="H9" s="95"/>
      <c r="I9" s="93">
        <f>+F9-C9</f>
        <v>1140</v>
      </c>
      <c r="J9" s="93">
        <f>+G9-D9</f>
        <v>1615</v>
      </c>
    </row>
    <row r="10" spans="2:10" ht="18.5" x14ac:dyDescent="0.45">
      <c r="B10" s="64" t="s">
        <v>61</v>
      </c>
      <c r="C10" s="65">
        <v>4500</v>
      </c>
      <c r="D10" s="66">
        <v>7000</v>
      </c>
      <c r="F10" s="93">
        <f>+C10*1.19</f>
        <v>5355</v>
      </c>
      <c r="G10" s="93">
        <f>+D10*1.19</f>
        <v>8330</v>
      </c>
      <c r="H10" s="95"/>
      <c r="I10" s="93">
        <f>+F10-C10</f>
        <v>855</v>
      </c>
      <c r="J10" s="93">
        <f>+G10-D10</f>
        <v>1330</v>
      </c>
    </row>
    <row r="11" spans="2:10" ht="18.5" x14ac:dyDescent="0.45">
      <c r="B11" s="126" t="s">
        <v>62</v>
      </c>
      <c r="C11" s="127"/>
      <c r="D11" s="67"/>
      <c r="H11" s="95"/>
    </row>
    <row r="12" spans="2:10" ht="31.5" thickBot="1" x14ac:dyDescent="0.5">
      <c r="B12" s="61" t="s">
        <v>63</v>
      </c>
      <c r="C12" s="62" t="s">
        <v>58</v>
      </c>
      <c r="D12" s="63" t="s">
        <v>59</v>
      </c>
      <c r="H12" s="95"/>
    </row>
    <row r="13" spans="2:10" ht="18.5" x14ac:dyDescent="0.45">
      <c r="B13" s="59" t="s">
        <v>64</v>
      </c>
      <c r="C13" s="62"/>
      <c r="D13" s="63"/>
      <c r="H13" s="95"/>
    </row>
    <row r="14" spans="2:10" ht="18.5" x14ac:dyDescent="0.45">
      <c r="B14" s="60" t="s">
        <v>65</v>
      </c>
      <c r="C14" s="62"/>
      <c r="D14" s="63"/>
      <c r="H14" s="95"/>
    </row>
    <row r="15" spans="2:10" ht="18.5" x14ac:dyDescent="0.45">
      <c r="B15" s="64" t="s">
        <v>60</v>
      </c>
      <c r="C15" s="65">
        <v>10000</v>
      </c>
      <c r="D15" s="66">
        <v>13000</v>
      </c>
      <c r="F15" s="93">
        <f t="shared" ref="F15:F16" si="0">+C15*1.19</f>
        <v>11900</v>
      </c>
      <c r="G15" s="93">
        <f t="shared" ref="G15:G16" si="1">+D15*1.19</f>
        <v>15470</v>
      </c>
      <c r="H15" s="95"/>
      <c r="I15" s="93">
        <f t="shared" ref="I15:I16" si="2">+F15-C15</f>
        <v>1900</v>
      </c>
      <c r="J15" s="93">
        <f t="shared" ref="J15:J16" si="3">+G15-D15</f>
        <v>2470</v>
      </c>
    </row>
    <row r="16" spans="2:10" ht="18.5" x14ac:dyDescent="0.45">
      <c r="B16" s="64" t="s">
        <v>61</v>
      </c>
      <c r="C16" s="65">
        <v>8000</v>
      </c>
      <c r="D16" s="66">
        <v>10000</v>
      </c>
      <c r="F16" s="93">
        <f t="shared" si="0"/>
        <v>9520</v>
      </c>
      <c r="G16" s="93">
        <f t="shared" si="1"/>
        <v>11900</v>
      </c>
      <c r="H16" s="95"/>
      <c r="I16" s="93">
        <f t="shared" si="2"/>
        <v>1520</v>
      </c>
      <c r="J16" s="93">
        <f t="shared" si="3"/>
        <v>1900</v>
      </c>
    </row>
    <row r="17" spans="2:10" ht="18.5" x14ac:dyDescent="0.45">
      <c r="B17" s="126" t="s">
        <v>62</v>
      </c>
      <c r="C17" s="127"/>
      <c r="D17" s="67"/>
      <c r="H17" s="95"/>
    </row>
    <row r="18" spans="2:10" ht="19" thickBot="1" x14ac:dyDescent="0.5">
      <c r="B18" s="68"/>
      <c r="C18" s="69"/>
      <c r="D18" s="70"/>
      <c r="H18" s="95"/>
    </row>
    <row r="19" spans="2:10" ht="19" thickBot="1" x14ac:dyDescent="0.5">
      <c r="B19" s="131" t="s">
        <v>66</v>
      </c>
      <c r="C19" s="132"/>
      <c r="D19" s="133"/>
      <c r="H19" s="95"/>
    </row>
    <row r="20" spans="2:10" ht="19" thickBot="1" x14ac:dyDescent="0.5">
      <c r="B20" s="131" t="s">
        <v>67</v>
      </c>
      <c r="C20" s="132"/>
      <c r="D20" s="133"/>
      <c r="F20" s="92">
        <f>50000*1.19</f>
        <v>59500</v>
      </c>
      <c r="H20" s="95"/>
    </row>
    <row r="21" spans="2:10" ht="19" thickBot="1" x14ac:dyDescent="0.5">
      <c r="B21" s="131" t="s">
        <v>53</v>
      </c>
      <c r="C21" s="132"/>
      <c r="D21" s="133"/>
      <c r="H21" s="95"/>
    </row>
    <row r="22" spans="2:10" ht="18.5" x14ac:dyDescent="0.45">
      <c r="B22" s="59" t="s">
        <v>68</v>
      </c>
      <c r="C22" s="134" t="s">
        <v>55</v>
      </c>
      <c r="D22" s="138"/>
      <c r="H22" s="95"/>
    </row>
    <row r="23" spans="2:10" ht="19" thickBot="1" x14ac:dyDescent="0.5">
      <c r="B23" s="71" t="s">
        <v>69</v>
      </c>
      <c r="C23" s="139"/>
      <c r="D23" s="140"/>
      <c r="H23" s="95"/>
    </row>
    <row r="24" spans="2:10" ht="31" x14ac:dyDescent="0.45">
      <c r="B24" s="61" t="s">
        <v>57</v>
      </c>
      <c r="C24" s="62" t="s">
        <v>58</v>
      </c>
      <c r="D24" s="63" t="s">
        <v>59</v>
      </c>
      <c r="H24" s="95"/>
    </row>
    <row r="25" spans="2:10" ht="18.5" x14ac:dyDescent="0.45">
      <c r="B25" s="64" t="s">
        <v>60</v>
      </c>
      <c r="C25" s="65">
        <v>6000</v>
      </c>
      <c r="D25" s="66">
        <v>8500</v>
      </c>
      <c r="F25" s="93">
        <f t="shared" ref="F25:F26" si="4">+C25*1.19</f>
        <v>7140</v>
      </c>
      <c r="G25" s="93">
        <f t="shared" ref="G25:G26" si="5">+D25*1.19</f>
        <v>10115</v>
      </c>
      <c r="H25" s="95"/>
      <c r="I25" s="93">
        <f t="shared" ref="I25:I26" si="6">+F25-C25</f>
        <v>1140</v>
      </c>
      <c r="J25" s="93">
        <f t="shared" ref="J25:J26" si="7">+G25-D25</f>
        <v>1615</v>
      </c>
    </row>
    <row r="26" spans="2:10" ht="18.5" x14ac:dyDescent="0.45">
      <c r="B26" s="64" t="s">
        <v>61</v>
      </c>
      <c r="C26" s="65">
        <v>4500</v>
      </c>
      <c r="D26" s="66">
        <v>7000</v>
      </c>
      <c r="F26" s="93">
        <f t="shared" si="4"/>
        <v>5355</v>
      </c>
      <c r="G26" s="93">
        <f t="shared" si="5"/>
        <v>8330</v>
      </c>
      <c r="H26" s="95"/>
      <c r="I26" s="93">
        <f t="shared" si="6"/>
        <v>855</v>
      </c>
      <c r="J26" s="93">
        <f t="shared" si="7"/>
        <v>1330</v>
      </c>
    </row>
    <row r="27" spans="2:10" ht="18.5" x14ac:dyDescent="0.45">
      <c r="B27" s="126" t="s">
        <v>62</v>
      </c>
      <c r="C27" s="127"/>
      <c r="D27" s="67"/>
      <c r="H27" s="95"/>
    </row>
    <row r="28" spans="2:10" ht="31.5" thickBot="1" x14ac:dyDescent="0.5">
      <c r="B28" s="61" t="s">
        <v>63</v>
      </c>
      <c r="C28" s="62" t="s">
        <v>58</v>
      </c>
      <c r="D28" s="63" t="s">
        <v>59</v>
      </c>
      <c r="H28" s="95"/>
    </row>
    <row r="29" spans="2:10" ht="18.5" x14ac:dyDescent="0.45">
      <c r="B29" s="59" t="s">
        <v>70</v>
      </c>
      <c r="C29" s="62"/>
      <c r="D29" s="63"/>
      <c r="H29" s="95"/>
    </row>
    <row r="30" spans="2:10" ht="19" thickBot="1" x14ac:dyDescent="0.5">
      <c r="B30" s="71" t="s">
        <v>71</v>
      </c>
      <c r="C30" s="62"/>
      <c r="D30" s="63"/>
      <c r="H30" s="95"/>
    </row>
    <row r="31" spans="2:10" ht="18.5" x14ac:dyDescent="0.45">
      <c r="B31" s="64" t="s">
        <v>60</v>
      </c>
      <c r="C31" s="65">
        <v>10000</v>
      </c>
      <c r="D31" s="66">
        <v>13000</v>
      </c>
      <c r="F31" s="93">
        <f t="shared" ref="F31:F32" si="8">+C31*1.19</f>
        <v>11900</v>
      </c>
      <c r="G31" s="93">
        <f t="shared" ref="G31:G32" si="9">+D31*1.19</f>
        <v>15470</v>
      </c>
      <c r="H31" s="95"/>
      <c r="I31" s="93">
        <f t="shared" ref="I31:I32" si="10">+F31-C31</f>
        <v>1900</v>
      </c>
      <c r="J31" s="93">
        <f t="shared" ref="J31:J32" si="11">+G31-D31</f>
        <v>2470</v>
      </c>
    </row>
    <row r="32" spans="2:10" ht="18.5" x14ac:dyDescent="0.45">
      <c r="B32" s="64" t="s">
        <v>61</v>
      </c>
      <c r="C32" s="65">
        <v>8000</v>
      </c>
      <c r="D32" s="66">
        <v>10000</v>
      </c>
      <c r="F32" s="93">
        <f t="shared" si="8"/>
        <v>9520</v>
      </c>
      <c r="G32" s="93">
        <f t="shared" si="9"/>
        <v>11900</v>
      </c>
      <c r="H32" s="95"/>
      <c r="I32" s="93">
        <f t="shared" si="10"/>
        <v>1520</v>
      </c>
      <c r="J32" s="93">
        <f t="shared" si="11"/>
        <v>1900</v>
      </c>
    </row>
    <row r="33" spans="2:8" ht="18.5" x14ac:dyDescent="0.45">
      <c r="B33" s="126" t="s">
        <v>62</v>
      </c>
      <c r="C33" s="127"/>
      <c r="D33" s="67"/>
      <c r="H33" s="95"/>
    </row>
    <row r="34" spans="2:8" ht="18.5" x14ac:dyDescent="0.45">
      <c r="B34" s="68"/>
      <c r="C34" s="69"/>
      <c r="D34" s="70"/>
      <c r="H34" s="95"/>
    </row>
    <row r="35" spans="2:8" ht="19" thickBot="1" x14ac:dyDescent="0.5">
      <c r="H35" s="95"/>
    </row>
    <row r="36" spans="2:8" ht="19" thickBot="1" x14ac:dyDescent="0.5">
      <c r="B36" s="143" t="s">
        <v>72</v>
      </c>
      <c r="C36" s="144"/>
      <c r="D36" s="145"/>
      <c r="H36" s="95"/>
    </row>
    <row r="37" spans="2:8" ht="19" thickBot="1" x14ac:dyDescent="0.5">
      <c r="B37" s="146" t="s">
        <v>73</v>
      </c>
      <c r="C37" s="147"/>
      <c r="D37" s="148"/>
      <c r="H37" s="95"/>
    </row>
    <row r="38" spans="2:8" ht="18.5" x14ac:dyDescent="0.45">
      <c r="B38" s="76" t="s">
        <v>74</v>
      </c>
      <c r="C38" s="149" t="s">
        <v>55</v>
      </c>
      <c r="D38" s="150"/>
      <c r="H38" s="95"/>
    </row>
    <row r="39" spans="2:8" ht="19" thickBot="1" x14ac:dyDescent="0.5">
      <c r="B39" s="77" t="s">
        <v>75</v>
      </c>
      <c r="C39" s="151"/>
      <c r="D39" s="152"/>
      <c r="H39" s="95"/>
    </row>
    <row r="40" spans="2:8" ht="26" x14ac:dyDescent="0.35">
      <c r="B40" s="72" t="s">
        <v>76</v>
      </c>
      <c r="C40" s="78" t="s">
        <v>77</v>
      </c>
      <c r="D40" s="82" t="s">
        <v>78</v>
      </c>
    </row>
    <row r="41" spans="2:8" x14ac:dyDescent="0.35">
      <c r="B41" s="73" t="s">
        <v>79</v>
      </c>
      <c r="C41" s="79">
        <v>8400</v>
      </c>
      <c r="D41" s="81">
        <v>11900</v>
      </c>
    </row>
    <row r="42" spans="2:8" x14ac:dyDescent="0.35">
      <c r="B42" s="73" t="s">
        <v>80</v>
      </c>
      <c r="C42" s="79">
        <v>6300</v>
      </c>
      <c r="D42" s="81">
        <v>9800</v>
      </c>
    </row>
    <row r="43" spans="2:8" x14ac:dyDescent="0.35">
      <c r="B43" s="141" t="s">
        <v>62</v>
      </c>
      <c r="C43" s="142"/>
      <c r="D43" s="83"/>
    </row>
    <row r="44" spans="2:8" ht="26" x14ac:dyDescent="0.35">
      <c r="B44" s="74" t="s">
        <v>81</v>
      </c>
      <c r="C44" s="78" t="s">
        <v>77</v>
      </c>
      <c r="D44" s="82" t="s">
        <v>78</v>
      </c>
    </row>
    <row r="45" spans="2:8" x14ac:dyDescent="0.35">
      <c r="B45" s="73" t="s">
        <v>79</v>
      </c>
      <c r="C45" s="79">
        <v>14000</v>
      </c>
      <c r="D45" s="81">
        <v>18200</v>
      </c>
    </row>
    <row r="46" spans="2:8" ht="16" thickBot="1" x14ac:dyDescent="0.4">
      <c r="B46" s="75" t="s">
        <v>82</v>
      </c>
      <c r="C46" s="79">
        <v>11200</v>
      </c>
      <c r="D46" s="81">
        <v>14000</v>
      </c>
    </row>
    <row r="47" spans="2:8" x14ac:dyDescent="0.35">
      <c r="B47" s="141" t="s">
        <v>62</v>
      </c>
      <c r="C47" s="142"/>
      <c r="D47" s="83"/>
    </row>
    <row r="48" spans="2:8" x14ac:dyDescent="0.35">
      <c r="B48"/>
      <c r="C48"/>
      <c r="D48" s="80"/>
    </row>
  </sheetData>
  <mergeCells count="18">
    <mergeCell ref="B47:C47"/>
    <mergeCell ref="B43:C43"/>
    <mergeCell ref="B36:D36"/>
    <mergeCell ref="B37:D37"/>
    <mergeCell ref="C38:D39"/>
    <mergeCell ref="F7:G7"/>
    <mergeCell ref="B33:C33"/>
    <mergeCell ref="B3:D3"/>
    <mergeCell ref="B4:D4"/>
    <mergeCell ref="B5:D5"/>
    <mergeCell ref="C6:D7"/>
    <mergeCell ref="B11:C11"/>
    <mergeCell ref="B17:C17"/>
    <mergeCell ref="B19:D19"/>
    <mergeCell ref="B20:D20"/>
    <mergeCell ref="B21:D21"/>
    <mergeCell ref="C22:D23"/>
    <mergeCell ref="B27:C27"/>
  </mergeCells>
  <pageMargins left="0" right="0" top="0" bottom="0" header="0.31496062992125984" footer="0.31496062992125984"/>
  <pageSetup scale="86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valores instalaciones DEPORTIVA</vt:lpstr>
      <vt:lpstr>VALORES PICNIC 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computador2</dc:creator>
  <cp:lastModifiedBy>Marion Barra</cp:lastModifiedBy>
  <cp:lastPrinted>2022-10-20T17:23:12Z</cp:lastPrinted>
  <dcterms:created xsi:type="dcterms:W3CDTF">2015-06-05T18:19:34Z</dcterms:created>
  <dcterms:modified xsi:type="dcterms:W3CDTF">2022-12-29T11:59:04Z</dcterms:modified>
</cp:coreProperties>
</file>